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nthud\Dropbox\Teaching\INTERMEDIATESTAT\"/>
    </mc:Choice>
  </mc:AlternateContent>
  <bookViews>
    <workbookView xWindow="0" yWindow="0" windowWidth="11490" windowHeight="6120" activeTab="2"/>
  </bookViews>
  <sheets>
    <sheet name="After Test 1" sheetId="2" r:id="rId1"/>
    <sheet name="After Test 2" sheetId="3" r:id="rId2"/>
    <sheet name="Final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2" l="1"/>
  <c r="D10" i="2"/>
  <c r="D11" i="2"/>
  <c r="D12" i="2"/>
  <c r="D13" i="2"/>
  <c r="D9" i="2"/>
  <c r="L11" i="3"/>
  <c r="M8" i="3"/>
  <c r="D10" i="3"/>
  <c r="D11" i="3"/>
  <c r="D12" i="3"/>
  <c r="D13" i="3"/>
  <c r="D14" i="3"/>
  <c r="D15" i="3"/>
  <c r="D16" i="3"/>
  <c r="D17" i="3"/>
  <c r="D9" i="3"/>
  <c r="D9" i="1"/>
  <c r="D10" i="1"/>
  <c r="D11" i="1"/>
  <c r="D12" i="1"/>
  <c r="D13" i="1"/>
  <c r="D14" i="1"/>
  <c r="D15" i="1"/>
  <c r="D16" i="1"/>
  <c r="D17" i="1"/>
  <c r="D18" i="1"/>
  <c r="D21" i="1" s="1"/>
  <c r="D19" i="1"/>
  <c r="D8" i="1"/>
  <c r="M10" i="3" l="1"/>
  <c r="I10" i="3"/>
  <c r="D19" i="3"/>
  <c r="I9" i="3"/>
  <c r="I12" i="3" s="1"/>
  <c r="L9" i="3" s="1"/>
  <c r="M10" i="2"/>
  <c r="L8" i="3" l="1"/>
  <c r="L10" i="3" s="1"/>
  <c r="L12" i="3" s="1"/>
  <c r="D15" i="2"/>
  <c r="L8" i="2" s="1"/>
  <c r="I9" i="2"/>
  <c r="I11" i="2" l="1"/>
  <c r="L9" i="2" s="1"/>
  <c r="L10" i="2" s="1"/>
  <c r="I9" i="1"/>
  <c r="I10" i="1"/>
  <c r="I8" i="1"/>
  <c r="I12" i="1" l="1"/>
  <c r="L8" i="1" s="1"/>
  <c r="L11" i="2"/>
  <c r="L12" i="2" s="1"/>
  <c r="L7" i="1"/>
  <c r="L9" i="1" l="1"/>
  <c r="L10" i="1" s="1"/>
  <c r="L11" i="1" s="1"/>
</calcChain>
</file>

<file path=xl/sharedStrings.xml><?xml version="1.0" encoding="utf-8"?>
<sst xmlns="http://schemas.openxmlformats.org/spreadsheetml/2006/main" count="94" uniqueCount="36">
  <si>
    <t>ไฟล์คำนวณคะแนน</t>
  </si>
  <si>
    <t>การบ้าน</t>
  </si>
  <si>
    <t>ครั้งที่</t>
  </si>
  <si>
    <t>คะแนนดิบ</t>
  </si>
  <si>
    <t>คะแนนจริง</t>
  </si>
  <si>
    <t>สอบ</t>
  </si>
  <si>
    <t>รวมคะแนน</t>
  </si>
  <si>
    <t>คะแนนรวม</t>
  </si>
  <si>
    <t>ร้อยละ</t>
  </si>
  <si>
    <t>เกรด</t>
  </si>
  <si>
    <t>คะแนนเต็ม</t>
  </si>
  <si>
    <t>A</t>
  </si>
  <si>
    <t>D+</t>
  </si>
  <si>
    <t>Grade</t>
  </si>
  <si>
    <t>From</t>
  </si>
  <si>
    <t>To</t>
  </si>
  <si>
    <t>ให้แก้ไขเฉพาะตัวเลขที่ตัวอักษรสีฟ้า</t>
  </si>
  <si>
    <t>F</t>
  </si>
  <si>
    <t>B+ to D</t>
  </si>
  <si>
    <t>ใบประมาณเกรดหลังจากสอบครั้งที่ 1</t>
  </si>
  <si>
    <t>D</t>
  </si>
  <si>
    <t>C</t>
  </si>
  <si>
    <t>C+</t>
  </si>
  <si>
    <t>B</t>
  </si>
  <si>
    <t>B+</t>
  </si>
  <si>
    <t>คะแนนที่ได้</t>
  </si>
  <si>
    <t>รวม 5 ครั้ง</t>
  </si>
  <si>
    <t>รวม 1 ครั้ง</t>
  </si>
  <si>
    <t>ใบประมาณเกรดหลังจากสอบครั้งที่ 2</t>
  </si>
  <si>
    <t>รวม 2 ครั้ง</t>
  </si>
  <si>
    <t>เกรดโดยประมาณ</t>
  </si>
  <si>
    <t xml:space="preserve">หมายเหตุ </t>
  </si>
  <si>
    <t>รวม 9 ครั้ง</t>
  </si>
  <si>
    <t>ใครได้เกรด A ในการประมาณเกรดครั้งนี้แล้ว หากคุณได้การบ้านอีก 2 ครั้งเกิน 85% คุณจะได้เกรดวิชานี้ A โดยอัตโนมัติ</t>
  </si>
  <si>
    <t>รวม 10 ครั้งสูงสุด</t>
  </si>
  <si>
    <t>รวม 2 ครั้งสูงสุด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</si>
</sst>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222"/>
      <scheme val="minor"/>
    </font>
    <font>
      <sz val="18"/>
      <color theme="3"/>
      <name val="Calibri Light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0070C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</cellStyleXfs>
  <cellXfs count="13">
    <xf numFmtId="0" fontId="0" fillId="0" borderId="0" xfId="0"/>
    <xf numFmtId="0" fontId="2" fillId="0" borderId="1" xfId="2"/>
    <xf numFmtId="0" fontId="1" fillId="0" borderId="0" xfId="1"/>
    <xf numFmtId="0" fontId="0" fillId="0" borderId="3" xfId="0" applyBorder="1"/>
    <xf numFmtId="0" fontId="0" fillId="3" borderId="3" xfId="0" applyFill="1" applyBorder="1"/>
    <xf numFmtId="2" fontId="0" fillId="0" borderId="3" xfId="0" applyNumberFormat="1" applyBorder="1"/>
    <xf numFmtId="0" fontId="0" fillId="3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3" xfId="0" applyFont="1" applyBorder="1"/>
    <xf numFmtId="0" fontId="3" fillId="2" borderId="2" xfId="3"/>
    <xf numFmtId="0" fontId="0" fillId="0" borderId="3" xfId="0" applyFill="1" applyBorder="1"/>
    <xf numFmtId="0" fontId="5" fillId="0" borderId="0" xfId="0" applyFont="1"/>
    <xf numFmtId="0" fontId="0" fillId="4" borderId="3" xfId="0" applyFill="1" applyBorder="1" applyAlignment="1">
      <alignment horizontal="center"/>
    </xf>
  </cellXfs>
  <cellStyles count="4">
    <cellStyle name="Calculation" xfId="3" builtinId="22"/>
    <cellStyle name="Heading 1" xfId="2" builtinId="16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D15" sqref="D15"/>
    </sheetView>
  </sheetViews>
  <sheetFormatPr defaultRowHeight="15"/>
  <cols>
    <col min="11" max="11" width="14.140625" bestFit="1" customWidth="1"/>
    <col min="12" max="12" width="9.42578125" bestFit="1" customWidth="1"/>
  </cols>
  <sheetData>
    <row r="1" spans="1:13" ht="23.25">
      <c r="A1" s="2" t="s">
        <v>19</v>
      </c>
    </row>
    <row r="2" spans="1:13" ht="13.5" customHeight="1">
      <c r="A2" s="2"/>
    </row>
    <row r="3" spans="1:13">
      <c r="A3" s="9" t="s">
        <v>16</v>
      </c>
    </row>
    <row r="5" spans="1:13" ht="20.25" thickBot="1">
      <c r="A5" s="1" t="s">
        <v>1</v>
      </c>
      <c r="F5" s="1" t="s">
        <v>5</v>
      </c>
      <c r="K5" s="1" t="s">
        <v>6</v>
      </c>
    </row>
    <row r="6" spans="1:13" ht="15.75" thickTop="1"/>
    <row r="7" spans="1:13">
      <c r="K7" s="4"/>
      <c r="L7" s="4" t="s">
        <v>25</v>
      </c>
      <c r="M7" s="4" t="s">
        <v>10</v>
      </c>
    </row>
    <row r="8" spans="1:13">
      <c r="A8" s="6" t="s">
        <v>2</v>
      </c>
      <c r="B8" s="6" t="s">
        <v>10</v>
      </c>
      <c r="C8" s="6" t="s">
        <v>3</v>
      </c>
      <c r="D8" s="6" t="s">
        <v>4</v>
      </c>
      <c r="E8" s="7"/>
      <c r="F8" s="6" t="s">
        <v>2</v>
      </c>
      <c r="G8" s="6" t="s">
        <v>10</v>
      </c>
      <c r="H8" s="6" t="s">
        <v>3</v>
      </c>
      <c r="I8" s="6" t="s">
        <v>4</v>
      </c>
      <c r="K8" s="4" t="s">
        <v>1</v>
      </c>
      <c r="L8" s="5">
        <f>D15</f>
        <v>276</v>
      </c>
      <c r="M8" s="5">
        <f>5*600/10</f>
        <v>300</v>
      </c>
    </row>
    <row r="9" spans="1:13">
      <c r="A9" s="3">
        <v>1</v>
      </c>
      <c r="B9" s="3">
        <v>10</v>
      </c>
      <c r="C9" s="8">
        <v>8</v>
      </c>
      <c r="D9" s="5">
        <f>MIN(C9,B9)*(600/10)/B9</f>
        <v>48</v>
      </c>
      <c r="F9" s="3">
        <v>1</v>
      </c>
      <c r="G9" s="3">
        <v>50</v>
      </c>
      <c r="H9" s="8">
        <v>40</v>
      </c>
      <c r="I9" s="5">
        <f>MIN(H9,G9)*200/G9</f>
        <v>160</v>
      </c>
      <c r="K9" s="4" t="s">
        <v>5</v>
      </c>
      <c r="L9" s="5">
        <f>I11</f>
        <v>160</v>
      </c>
      <c r="M9" s="5">
        <v>200</v>
      </c>
    </row>
    <row r="10" spans="1:13">
      <c r="A10" s="3">
        <v>2</v>
      </c>
      <c r="B10" s="3">
        <v>10</v>
      </c>
      <c r="C10" s="8">
        <v>9</v>
      </c>
      <c r="D10" s="5">
        <f t="shared" ref="D10:D13" si="0">MIN(C10,B10)*(600/10)/B10</f>
        <v>54</v>
      </c>
      <c r="K10" s="4" t="s">
        <v>7</v>
      </c>
      <c r="L10" s="5">
        <f>L8+L9</f>
        <v>436</v>
      </c>
      <c r="M10" s="5">
        <f>M8+M9</f>
        <v>500</v>
      </c>
    </row>
    <row r="11" spans="1:13">
      <c r="A11" s="3">
        <v>3</v>
      </c>
      <c r="B11" s="3">
        <v>10</v>
      </c>
      <c r="C11" s="8">
        <v>9</v>
      </c>
      <c r="D11" s="5">
        <f t="shared" si="0"/>
        <v>54</v>
      </c>
      <c r="F11" s="12" t="s">
        <v>27</v>
      </c>
      <c r="G11" s="12"/>
      <c r="H11" s="12"/>
      <c r="I11" s="5">
        <f>SUMPRODUCT(LARGE(I9:I9, {1}))</f>
        <v>160</v>
      </c>
      <c r="K11" s="4" t="s">
        <v>8</v>
      </c>
      <c r="L11" s="5">
        <f>100*L10/M10</f>
        <v>87.2</v>
      </c>
      <c r="M11" s="3"/>
    </row>
    <row r="12" spans="1:13">
      <c r="A12" s="3">
        <v>4</v>
      </c>
      <c r="B12" s="3">
        <v>10</v>
      </c>
      <c r="C12" s="8">
        <v>10</v>
      </c>
      <c r="D12" s="5">
        <f t="shared" si="0"/>
        <v>60</v>
      </c>
      <c r="K12" s="4" t="s">
        <v>30</v>
      </c>
      <c r="L12" s="3" t="str">
        <f>LOOKUP(L11,L19:L26,K19:K26)</f>
        <v>A</v>
      </c>
      <c r="M12" s="3"/>
    </row>
    <row r="13" spans="1:13">
      <c r="A13" s="3">
        <v>5</v>
      </c>
      <c r="B13" s="3">
        <v>10</v>
      </c>
      <c r="C13" s="8">
        <v>10</v>
      </c>
      <c r="D13" s="5">
        <f t="shared" si="0"/>
        <v>60</v>
      </c>
    </row>
    <row r="15" spans="1:13">
      <c r="A15" s="12" t="s">
        <v>26</v>
      </c>
      <c r="B15" s="12"/>
      <c r="C15" s="12"/>
      <c r="D15" s="5">
        <f>SUMPRODUCT(LARGE(D9:D13, {1,2,3,4,5}))</f>
        <v>276</v>
      </c>
    </row>
    <row r="18" spans="11:13">
      <c r="K18" s="4" t="s">
        <v>13</v>
      </c>
      <c r="L18" s="4" t="s">
        <v>14</v>
      </c>
      <c r="M18" s="4" t="s">
        <v>15</v>
      </c>
    </row>
    <row r="19" spans="11:13">
      <c r="K19" s="3" t="s">
        <v>17</v>
      </c>
      <c r="L19" s="3">
        <v>0</v>
      </c>
      <c r="M19" s="3">
        <v>69.989999999999995</v>
      </c>
    </row>
    <row r="20" spans="11:13">
      <c r="K20" s="3" t="s">
        <v>20</v>
      </c>
      <c r="L20" s="3">
        <v>50</v>
      </c>
      <c r="M20" s="3">
        <v>59.99</v>
      </c>
    </row>
    <row r="21" spans="11:13">
      <c r="K21" s="3" t="s">
        <v>12</v>
      </c>
      <c r="L21" s="3">
        <v>60</v>
      </c>
      <c r="M21" s="3">
        <v>64.989999999999995</v>
      </c>
    </row>
    <row r="22" spans="11:13">
      <c r="K22" s="10" t="s">
        <v>21</v>
      </c>
      <c r="L22" s="10">
        <v>65</v>
      </c>
      <c r="M22" s="10">
        <v>69.989999999999995</v>
      </c>
    </row>
    <row r="23" spans="11:13">
      <c r="K23" s="10" t="s">
        <v>22</v>
      </c>
      <c r="L23" s="10">
        <v>70</v>
      </c>
      <c r="M23" s="10">
        <v>74.989999999999995</v>
      </c>
    </row>
    <row r="24" spans="11:13">
      <c r="K24" s="10" t="s">
        <v>23</v>
      </c>
      <c r="L24" s="10">
        <v>75</v>
      </c>
      <c r="M24" s="10">
        <v>79.989999999999995</v>
      </c>
    </row>
    <row r="25" spans="11:13">
      <c r="K25" s="10" t="s">
        <v>24</v>
      </c>
      <c r="L25" s="10">
        <v>80</v>
      </c>
      <c r="M25" s="10">
        <v>84.99</v>
      </c>
    </row>
    <row r="26" spans="11:13">
      <c r="K26" s="10" t="s">
        <v>11</v>
      </c>
      <c r="L26" s="10">
        <v>85</v>
      </c>
      <c r="M26" s="3">
        <v>100</v>
      </c>
    </row>
  </sheetData>
  <sheetProtection sheet="1" objects="1" scenarios="1"/>
  <protectedRanges>
    <protectedRange sqref="C9:C13" name="Range1"/>
    <protectedRange sqref="H9" name="Range2"/>
  </protectedRanges>
  <mergeCells count="2">
    <mergeCell ref="F11:H11"/>
    <mergeCell ref="A15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E17" sqref="E17"/>
    </sheetView>
  </sheetViews>
  <sheetFormatPr defaultRowHeight="15"/>
  <cols>
    <col min="11" max="11" width="14.140625" bestFit="1" customWidth="1"/>
    <col min="12" max="12" width="9.42578125" bestFit="1" customWidth="1"/>
  </cols>
  <sheetData>
    <row r="1" spans="1:13" ht="23.25">
      <c r="A1" s="2" t="s">
        <v>28</v>
      </c>
    </row>
    <row r="2" spans="1:13" ht="13.5" customHeight="1">
      <c r="A2" s="2"/>
    </row>
    <row r="3" spans="1:13">
      <c r="A3" s="9" t="s">
        <v>16</v>
      </c>
    </row>
    <row r="5" spans="1:13" ht="20.25" thickBot="1">
      <c r="A5" s="1" t="s">
        <v>1</v>
      </c>
      <c r="F5" s="1" t="s">
        <v>5</v>
      </c>
      <c r="K5" s="1" t="s">
        <v>6</v>
      </c>
    </row>
    <row r="6" spans="1:13" ht="15.75" thickTop="1"/>
    <row r="7" spans="1:13">
      <c r="K7" s="4"/>
      <c r="L7" s="4" t="s">
        <v>25</v>
      </c>
      <c r="M7" s="4" t="s">
        <v>10</v>
      </c>
    </row>
    <row r="8" spans="1:13">
      <c r="A8" s="6" t="s">
        <v>2</v>
      </c>
      <c r="B8" s="6" t="s">
        <v>10</v>
      </c>
      <c r="C8" s="6" t="s">
        <v>3</v>
      </c>
      <c r="D8" s="6" t="s">
        <v>4</v>
      </c>
      <c r="E8" s="7"/>
      <c r="F8" s="6" t="s">
        <v>2</v>
      </c>
      <c r="G8" s="6" t="s">
        <v>10</v>
      </c>
      <c r="H8" s="6" t="s">
        <v>3</v>
      </c>
      <c r="I8" s="6" t="s">
        <v>4</v>
      </c>
      <c r="K8" s="4" t="s">
        <v>1</v>
      </c>
      <c r="L8" s="5">
        <f>D19</f>
        <v>414</v>
      </c>
      <c r="M8" s="5">
        <f>COUNT(A9:A17)*600/10</f>
        <v>540</v>
      </c>
    </row>
    <row r="9" spans="1:13">
      <c r="A9" s="3">
        <v>1</v>
      </c>
      <c r="B9" s="3">
        <v>10</v>
      </c>
      <c r="C9" s="8">
        <v>10</v>
      </c>
      <c r="D9" s="5">
        <f>MIN(C9,B9)*(600/10)/B9</f>
        <v>60</v>
      </c>
      <c r="F9" s="3">
        <v>1</v>
      </c>
      <c r="G9" s="3">
        <v>50</v>
      </c>
      <c r="H9" s="8">
        <v>40</v>
      </c>
      <c r="I9" s="5">
        <f>MIN(H9,G9)*200/G9</f>
        <v>160</v>
      </c>
      <c r="K9" s="4" t="s">
        <v>5</v>
      </c>
      <c r="L9" s="5">
        <f>I12</f>
        <v>340</v>
      </c>
      <c r="M9" s="5">
        <v>400</v>
      </c>
    </row>
    <row r="10" spans="1:13">
      <c r="A10" s="3">
        <v>2</v>
      </c>
      <c r="B10" s="3">
        <v>10</v>
      </c>
      <c r="C10" s="8">
        <v>5</v>
      </c>
      <c r="D10" s="5">
        <f t="shared" ref="D10:D17" si="0">MIN(C10,B10)*(600/10)/B10</f>
        <v>30</v>
      </c>
      <c r="F10" s="3">
        <v>2</v>
      </c>
      <c r="G10" s="3">
        <v>50</v>
      </c>
      <c r="H10" s="8">
        <v>45</v>
      </c>
      <c r="I10" s="5">
        <f>MIN(H10,G10)*200/G10</f>
        <v>180</v>
      </c>
      <c r="K10" s="4" t="s">
        <v>7</v>
      </c>
      <c r="L10" s="5">
        <f>L8+L9</f>
        <v>754</v>
      </c>
      <c r="M10" s="5">
        <f>M8+M9</f>
        <v>940</v>
      </c>
    </row>
    <row r="11" spans="1:13">
      <c r="A11" s="3">
        <v>3</v>
      </c>
      <c r="B11" s="3">
        <v>10</v>
      </c>
      <c r="C11" s="8">
        <v>10</v>
      </c>
      <c r="D11" s="5">
        <f t="shared" si="0"/>
        <v>60</v>
      </c>
      <c r="K11" s="4" t="s">
        <v>8</v>
      </c>
      <c r="L11" s="5">
        <f>100*L10/M10</f>
        <v>80.212765957446805</v>
      </c>
      <c r="M11" s="3"/>
    </row>
    <row r="12" spans="1:13">
      <c r="A12" s="3">
        <v>4</v>
      </c>
      <c r="B12" s="3">
        <v>10</v>
      </c>
      <c r="C12" s="8">
        <v>8</v>
      </c>
      <c r="D12" s="5">
        <f t="shared" si="0"/>
        <v>48</v>
      </c>
      <c r="F12" s="12" t="s">
        <v>29</v>
      </c>
      <c r="G12" s="12"/>
      <c r="H12" s="12"/>
      <c r="I12" s="5">
        <f>SUMPRODUCT(LARGE(I9:I10, {1,2}))</f>
        <v>340</v>
      </c>
      <c r="K12" s="4" t="s">
        <v>30</v>
      </c>
      <c r="L12" s="3" t="str">
        <f>LOOKUP(L11,L19:L26,K19:K26)</f>
        <v>B+</v>
      </c>
      <c r="M12" s="3"/>
    </row>
    <row r="13" spans="1:13">
      <c r="A13" s="3">
        <v>5</v>
      </c>
      <c r="B13" s="3">
        <v>10</v>
      </c>
      <c r="C13" s="8">
        <v>0</v>
      </c>
      <c r="D13" s="5">
        <f t="shared" si="0"/>
        <v>0</v>
      </c>
    </row>
    <row r="14" spans="1:13">
      <c r="A14" s="3">
        <v>6</v>
      </c>
      <c r="B14" s="3">
        <v>10</v>
      </c>
      <c r="C14" s="8">
        <v>7</v>
      </c>
      <c r="D14" s="5">
        <f t="shared" si="0"/>
        <v>42</v>
      </c>
    </row>
    <row r="15" spans="1:13">
      <c r="A15" s="3">
        <v>7</v>
      </c>
      <c r="B15" s="3">
        <v>10</v>
      </c>
      <c r="C15" s="8">
        <v>10</v>
      </c>
      <c r="D15" s="5">
        <f t="shared" si="0"/>
        <v>60</v>
      </c>
    </row>
    <row r="16" spans="1:13">
      <c r="A16" s="3">
        <v>8</v>
      </c>
      <c r="B16" s="3">
        <v>10</v>
      </c>
      <c r="C16" s="8">
        <v>9</v>
      </c>
      <c r="D16" s="5">
        <f t="shared" si="0"/>
        <v>54</v>
      </c>
    </row>
    <row r="17" spans="1:13">
      <c r="A17" s="3">
        <v>9</v>
      </c>
      <c r="B17" s="3">
        <v>10</v>
      </c>
      <c r="C17" s="8">
        <v>10</v>
      </c>
      <c r="D17" s="5">
        <f t="shared" si="0"/>
        <v>60</v>
      </c>
    </row>
    <row r="18" spans="1:13">
      <c r="K18" s="4" t="s">
        <v>13</v>
      </c>
      <c r="L18" s="4" t="s">
        <v>14</v>
      </c>
      <c r="M18" s="4" t="s">
        <v>15</v>
      </c>
    </row>
    <row r="19" spans="1:13">
      <c r="A19" s="12" t="s">
        <v>32</v>
      </c>
      <c r="B19" s="12"/>
      <c r="C19" s="12"/>
      <c r="D19" s="5">
        <f>SUMPRODUCT(LARGE(D9:D17, {1,2,3,4,5,6,7,8,9}))</f>
        <v>414</v>
      </c>
      <c r="K19" s="3" t="s">
        <v>17</v>
      </c>
      <c r="L19" s="3">
        <v>0</v>
      </c>
      <c r="M19" s="3">
        <v>69.989999999999995</v>
      </c>
    </row>
    <row r="20" spans="1:13">
      <c r="K20" s="3" t="s">
        <v>20</v>
      </c>
      <c r="L20" s="3">
        <v>50</v>
      </c>
      <c r="M20" s="3">
        <v>59.99</v>
      </c>
    </row>
    <row r="21" spans="1:13">
      <c r="K21" s="3" t="s">
        <v>12</v>
      </c>
      <c r="L21" s="3">
        <v>60</v>
      </c>
      <c r="M21" s="3">
        <v>64.989999999999995</v>
      </c>
    </row>
    <row r="22" spans="1:13">
      <c r="K22" s="10" t="s">
        <v>21</v>
      </c>
      <c r="L22" s="10">
        <v>65</v>
      </c>
      <c r="M22" s="10">
        <v>69.989999999999995</v>
      </c>
    </row>
    <row r="23" spans="1:13">
      <c r="K23" s="10" t="s">
        <v>22</v>
      </c>
      <c r="L23" s="10">
        <v>70</v>
      </c>
      <c r="M23" s="10">
        <v>74.989999999999995</v>
      </c>
    </row>
    <row r="24" spans="1:13">
      <c r="K24" s="10" t="s">
        <v>23</v>
      </c>
      <c r="L24" s="10">
        <v>75</v>
      </c>
      <c r="M24" s="10">
        <v>79.989999999999995</v>
      </c>
    </row>
    <row r="25" spans="1:13">
      <c r="K25" s="10" t="s">
        <v>24</v>
      </c>
      <c r="L25" s="10">
        <v>80</v>
      </c>
      <c r="M25" s="10">
        <v>84.99</v>
      </c>
    </row>
    <row r="26" spans="1:13">
      <c r="K26" s="10" t="s">
        <v>11</v>
      </c>
      <c r="L26" s="10">
        <v>85</v>
      </c>
      <c r="M26" s="3">
        <v>100</v>
      </c>
    </row>
    <row r="28" spans="1:13">
      <c r="A28" s="11" t="s">
        <v>31</v>
      </c>
      <c r="B28" s="11" t="s">
        <v>33</v>
      </c>
      <c r="C28" s="11"/>
      <c r="D28" s="11"/>
      <c r="E28" s="11"/>
      <c r="F28" s="11"/>
      <c r="G28" s="11"/>
      <c r="H28" s="11"/>
      <c r="I28" s="11"/>
      <c r="J28" s="11"/>
      <c r="K28" s="11"/>
    </row>
  </sheetData>
  <sheetProtection sheet="1" objects="1" scenarios="1"/>
  <protectedRanges>
    <protectedRange sqref="C9:C17" name="Range1_1"/>
    <protectedRange sqref="H9:H10" name="Range2_1"/>
  </protectedRanges>
  <mergeCells count="2">
    <mergeCell ref="F12:H12"/>
    <mergeCell ref="A19:C19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H10" sqref="H10"/>
    </sheetView>
  </sheetViews>
  <sheetFormatPr defaultRowHeight="15"/>
  <cols>
    <col min="12" max="12" width="9.42578125" bestFit="1" customWidth="1"/>
  </cols>
  <sheetData>
    <row r="1" spans="1:12" ht="23.25">
      <c r="A1" s="2" t="s">
        <v>0</v>
      </c>
    </row>
    <row r="2" spans="1:12" ht="13.5" customHeight="1">
      <c r="A2" s="2"/>
    </row>
    <row r="3" spans="1:12">
      <c r="A3" s="9" t="s">
        <v>16</v>
      </c>
    </row>
    <row r="5" spans="1:12" ht="20.25" thickBot="1">
      <c r="A5" s="1" t="s">
        <v>1</v>
      </c>
      <c r="F5" s="1" t="s">
        <v>5</v>
      </c>
      <c r="K5" s="1" t="s">
        <v>6</v>
      </c>
    </row>
    <row r="6" spans="1:12" ht="15.75" thickTop="1"/>
    <row r="7" spans="1:12">
      <c r="A7" s="6" t="s">
        <v>2</v>
      </c>
      <c r="B7" s="6" t="s">
        <v>10</v>
      </c>
      <c r="C7" s="6" t="s">
        <v>3</v>
      </c>
      <c r="D7" s="6" t="s">
        <v>4</v>
      </c>
      <c r="E7" s="7"/>
      <c r="F7" s="6" t="s">
        <v>2</v>
      </c>
      <c r="G7" s="6" t="s">
        <v>10</v>
      </c>
      <c r="H7" s="6" t="s">
        <v>3</v>
      </c>
      <c r="I7" s="6" t="s">
        <v>4</v>
      </c>
      <c r="K7" s="4" t="s">
        <v>1</v>
      </c>
      <c r="L7" s="5">
        <f>D21</f>
        <v>570</v>
      </c>
    </row>
    <row r="8" spans="1:12">
      <c r="A8" s="3">
        <v>1</v>
      </c>
      <c r="B8" s="3">
        <v>10</v>
      </c>
      <c r="C8" s="8">
        <v>10</v>
      </c>
      <c r="D8" s="5">
        <f>MIN(C8,B8)*(600/10)/B8</f>
        <v>60</v>
      </c>
      <c r="F8" s="3">
        <v>1</v>
      </c>
      <c r="G8" s="3">
        <v>50</v>
      </c>
      <c r="H8" s="8">
        <v>45</v>
      </c>
      <c r="I8" s="5">
        <f>MIN(H8,G8)*200/G8</f>
        <v>180</v>
      </c>
      <c r="K8" s="4" t="s">
        <v>5</v>
      </c>
      <c r="L8" s="5">
        <f>I12</f>
        <v>368</v>
      </c>
    </row>
    <row r="9" spans="1:12">
      <c r="A9" s="3">
        <v>2</v>
      </c>
      <c r="B9" s="3">
        <v>10</v>
      </c>
      <c r="C9" s="8">
        <v>10</v>
      </c>
      <c r="D9" s="5">
        <f t="shared" ref="D9:D19" si="0">MIN(C9,B9)*(600/10)/B9</f>
        <v>60</v>
      </c>
      <c r="F9" s="3">
        <v>2</v>
      </c>
      <c r="G9" s="3">
        <v>50</v>
      </c>
      <c r="H9" s="8">
        <v>20</v>
      </c>
      <c r="I9" s="5">
        <f>MIN(H9,G9)*200/G9</f>
        <v>80</v>
      </c>
      <c r="K9" s="4" t="s">
        <v>7</v>
      </c>
      <c r="L9" s="5">
        <f>L7+L8</f>
        <v>938</v>
      </c>
    </row>
    <row r="10" spans="1:12">
      <c r="A10" s="3">
        <v>3</v>
      </c>
      <c r="B10" s="3">
        <v>10</v>
      </c>
      <c r="C10" s="8">
        <v>10</v>
      </c>
      <c r="D10" s="5">
        <f t="shared" si="0"/>
        <v>60</v>
      </c>
      <c r="F10" s="3">
        <v>3</v>
      </c>
      <c r="G10" s="3">
        <v>50</v>
      </c>
      <c r="H10" s="8">
        <v>47</v>
      </c>
      <c r="I10" s="5">
        <f>MIN(H10,G10)*200/G10</f>
        <v>188</v>
      </c>
      <c r="K10" s="4" t="s">
        <v>8</v>
      </c>
      <c r="L10" s="5">
        <f>L9/10</f>
        <v>93.8</v>
      </c>
    </row>
    <row r="11" spans="1:12">
      <c r="A11" s="3">
        <v>4</v>
      </c>
      <c r="B11" s="3">
        <v>10</v>
      </c>
      <c r="C11" s="8">
        <v>10</v>
      </c>
      <c r="D11" s="5">
        <f t="shared" si="0"/>
        <v>60</v>
      </c>
      <c r="K11" s="4" t="s">
        <v>9</v>
      </c>
      <c r="L11" s="3" t="str">
        <f>LOOKUP(L10,L18:L20,K18:K20)</f>
        <v>A</v>
      </c>
    </row>
    <row r="12" spans="1:12">
      <c r="A12" s="3">
        <v>5</v>
      </c>
      <c r="B12" s="3">
        <v>10</v>
      </c>
      <c r="C12" s="8">
        <v>10</v>
      </c>
      <c r="D12" s="5">
        <f t="shared" si="0"/>
        <v>60</v>
      </c>
      <c r="F12" s="12" t="s">
        <v>35</v>
      </c>
      <c r="G12" s="12"/>
      <c r="H12" s="12"/>
      <c r="I12" s="5">
        <f>SUMPRODUCT(LARGE(I8:I10, {1,2}))</f>
        <v>368</v>
      </c>
    </row>
    <row r="13" spans="1:12">
      <c r="A13" s="3">
        <v>6</v>
      </c>
      <c r="B13" s="3">
        <v>10</v>
      </c>
      <c r="C13" s="8">
        <v>5</v>
      </c>
      <c r="D13" s="5">
        <f t="shared" si="0"/>
        <v>30</v>
      </c>
    </row>
    <row r="14" spans="1:12">
      <c r="A14" s="3">
        <v>7</v>
      </c>
      <c r="B14" s="3">
        <v>10</v>
      </c>
      <c r="C14" s="8">
        <v>10</v>
      </c>
      <c r="D14" s="5">
        <f t="shared" si="0"/>
        <v>60</v>
      </c>
    </row>
    <row r="15" spans="1:12">
      <c r="A15" s="3">
        <v>8</v>
      </c>
      <c r="B15" s="3">
        <v>10</v>
      </c>
      <c r="C15" s="8">
        <v>10</v>
      </c>
      <c r="D15" s="5">
        <f t="shared" si="0"/>
        <v>60</v>
      </c>
    </row>
    <row r="16" spans="1:12">
      <c r="A16" s="3">
        <v>9</v>
      </c>
      <c r="B16" s="3">
        <v>10</v>
      </c>
      <c r="C16" s="8">
        <v>10</v>
      </c>
      <c r="D16" s="5">
        <f t="shared" si="0"/>
        <v>60</v>
      </c>
    </row>
    <row r="17" spans="1:13">
      <c r="A17" s="3">
        <v>10</v>
      </c>
      <c r="B17" s="3">
        <v>10</v>
      </c>
      <c r="C17" s="8">
        <v>10</v>
      </c>
      <c r="D17" s="5">
        <f t="shared" si="0"/>
        <v>60</v>
      </c>
      <c r="K17" s="4" t="s">
        <v>13</v>
      </c>
      <c r="L17" s="4" t="s">
        <v>14</v>
      </c>
      <c r="M17" s="4" t="s">
        <v>15</v>
      </c>
    </row>
    <row r="18" spans="1:13">
      <c r="A18" s="3">
        <v>11</v>
      </c>
      <c r="B18" s="3">
        <v>10</v>
      </c>
      <c r="C18" s="8">
        <v>5</v>
      </c>
      <c r="D18" s="5">
        <f t="shared" si="0"/>
        <v>30</v>
      </c>
      <c r="K18" s="3" t="s">
        <v>17</v>
      </c>
      <c r="L18" s="3">
        <v>0</v>
      </c>
      <c r="M18" s="3">
        <v>49.99</v>
      </c>
    </row>
    <row r="19" spans="1:13">
      <c r="A19" s="3">
        <v>12</v>
      </c>
      <c r="B19" s="3">
        <v>10</v>
      </c>
      <c r="C19" s="8">
        <v>4</v>
      </c>
      <c r="D19" s="5">
        <f t="shared" si="0"/>
        <v>24</v>
      </c>
      <c r="K19" s="3" t="s">
        <v>18</v>
      </c>
      <c r="L19" s="3">
        <v>50</v>
      </c>
      <c r="M19" s="3">
        <v>84.99</v>
      </c>
    </row>
    <row r="20" spans="1:13">
      <c r="K20" s="3" t="s">
        <v>11</v>
      </c>
      <c r="L20" s="3">
        <v>85</v>
      </c>
      <c r="M20" s="3">
        <v>100</v>
      </c>
    </row>
    <row r="21" spans="1:13">
      <c r="A21" s="12" t="s">
        <v>34</v>
      </c>
      <c r="B21" s="12"/>
      <c r="C21" s="12"/>
      <c r="D21" s="5">
        <f>SUMPRODUCT(LARGE(D8:D19, {1,2,3,4,5,6,7,8,9,10}))</f>
        <v>570</v>
      </c>
    </row>
  </sheetData>
  <sheetProtection sheet="1" objects="1" scenarios="1"/>
  <protectedRanges>
    <protectedRange sqref="C8:C19" name="Range1"/>
    <protectedRange sqref="H8:H10" name="Range2"/>
  </protectedRanges>
  <mergeCells count="2">
    <mergeCell ref="A21:C21"/>
    <mergeCell ref="F12:H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After Test 1</vt:lpstr>
      <vt:lpstr>After Test 2</vt:lpstr>
      <vt:lpstr>Final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Sunthud</dc:creator>
  <cp:lastModifiedBy>Sunthud P.</cp:lastModifiedBy>
  <dcterms:created xsi:type="dcterms:W3CDTF">2015-11-27T03:10:28Z</dcterms:created>
  <dcterms:modified xsi:type="dcterms:W3CDTF">2016-04-11T08:51:40Z</dcterms:modified>
</cp:coreProperties>
</file>