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<sst xmlns="http://schemas.openxmlformats.org/spreadsheetml/2006/main" count="9" uniqueCount="9">
  <si>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Confidence Interval of Pearson's Correlation</t>
  </si>
  <si>
    <t>r</t>
  </si>
  <si>
    <t>n</t>
  </si>
  <si>
    <t>CI</t>
  </si>
  <si>
    <r>
      <t xml:space="preserve">Fisher's </t>
    </r>
    <r>
      <rPr>
        <i/>
        <sz val="11"/>
        <color indexed="8"/>
        <rFont val="Tahoma"/>
        <family val="2"/>
      </rPr>
      <t>z</t>
    </r>
  </si>
  <si>
    <r>
      <t xml:space="preserve">SE of </t>
    </r>
    <r>
      <rPr>
        <i/>
        <sz val="11"/>
        <color indexed="8"/>
        <rFont val="Tahoma"/>
        <family val="2"/>
      </rPr>
      <t>z</t>
    </r>
  </si>
  <si>
    <r>
      <t xml:space="preserve">critical </t>
    </r>
    <r>
      <rPr>
        <i/>
        <sz val="11"/>
        <color indexed="8"/>
        <rFont val="Tahoma"/>
        <family val="2"/>
      </rPr>
      <t>z</t>
    </r>
  </si>
  <si>
    <r>
      <t xml:space="preserve">CI of </t>
    </r>
    <r>
      <rPr>
        <i/>
        <sz val="11"/>
        <color indexed="8"/>
        <rFont val="Tahoma"/>
        <family val="2"/>
      </rPr>
      <t>z</t>
    </r>
  </si>
  <si>
    <r>
      <t xml:space="preserve">CI of </t>
    </r>
    <r>
      <rPr>
        <i/>
        <sz val="11"/>
        <color indexed="8"/>
        <rFont val="Tahoma"/>
        <family val="2"/>
      </rPr>
      <t>r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</si>
</sst>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0.000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i/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43" fontId="0" fillId="33" borderId="0" xfId="42" applyFont="1" applyFill="1" applyAlignment="1">
      <alignment/>
    </xf>
    <xf numFmtId="0" fontId="0" fillId="0" borderId="10" xfId="0" applyBorder="1" applyAlignment="1" applyProtection="1">
      <alignment/>
      <protection locked="0"/>
    </xf>
    <xf numFmtId="188" fontId="0" fillId="0" borderId="11" xfId="42" applyNumberFormat="1" applyFont="1" applyBorder="1" applyAlignment="1">
      <alignment/>
    </xf>
    <xf numFmtId="188" fontId="0" fillId="0" borderId="12" xfId="42" applyNumberFormat="1" applyFont="1" applyBorder="1" applyAlignment="1">
      <alignment/>
    </xf>
    <xf numFmtId="43" fontId="0" fillId="33" borderId="0" xfId="42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220" zoomScaleNormal="220" zoomScalePageLayoutView="0" workbookViewId="0" topLeftCell="A1">
      <selection activeCell="G3" sqref="G3"/>
    </sheetView>
  </sheetViews>
  <sheetFormatPr defaultColWidth="9.140625" defaultRowHeight="15"/>
  <cols>
    <col min="1" max="1" width="8.28125" style="0" customWidth="1"/>
    <col min="4" max="4" width="10.7109375" style="0" customWidth="1"/>
  </cols>
  <sheetData>
    <row r="1" spans="1:4" ht="14.25">
      <c r="A1" s="10" t="s">
        <v>0</v>
      </c>
      <c r="B1" s="10"/>
      <c r="C1" s="10"/>
      <c r="D1" s="10"/>
    </row>
    <row r="3" spans="1:2" ht="14.25">
      <c r="A3" s="2" t="s">
        <v>1</v>
      </c>
      <c r="B3" s="6">
        <v>0.24</v>
      </c>
    </row>
    <row r="4" spans="1:2" ht="14.25">
      <c r="A4" s="2" t="s">
        <v>2</v>
      </c>
      <c r="B4" s="6">
        <v>250</v>
      </c>
    </row>
    <row r="5" spans="1:2" ht="14.25">
      <c r="A5" s="3" t="s">
        <v>3</v>
      </c>
      <c r="B5" s="6">
        <v>0.95</v>
      </c>
    </row>
    <row r="6" spans="1:3" ht="14.25" hidden="1">
      <c r="A6" s="1" t="s">
        <v>4</v>
      </c>
      <c r="B6" s="9">
        <f>FISHER(B3)</f>
        <v>0.2447741126593529</v>
      </c>
      <c r="C6" s="9"/>
    </row>
    <row r="7" spans="1:3" ht="14.25" hidden="1">
      <c r="A7" s="1" t="s">
        <v>5</v>
      </c>
      <c r="B7" s="9">
        <f>1/SQRT(B4-3)</f>
        <v>0.06362847629757777</v>
      </c>
      <c r="C7" s="9"/>
    </row>
    <row r="8" spans="1:3" ht="14.25" hidden="1">
      <c r="A8" s="1" t="s">
        <v>6</v>
      </c>
      <c r="B8" s="9">
        <f>ABS(NORMSINV((1-B5)/2))</f>
        <v>1.9599639845400536</v>
      </c>
      <c r="C8" s="9"/>
    </row>
    <row r="9" spans="1:3" ht="14.25" hidden="1">
      <c r="A9" s="1" t="s">
        <v>7</v>
      </c>
      <c r="B9" s="5">
        <f>B6-(B7*B8)</f>
        <v>0.12006459072494001</v>
      </c>
      <c r="C9" s="5">
        <f>B6+(B7*B8)</f>
        <v>0.36948363459376576</v>
      </c>
    </row>
    <row r="10" spans="1:3" ht="14.25">
      <c r="A10" s="4" t="s">
        <v>8</v>
      </c>
      <c r="B10" s="7">
        <f>FISHERINV(B9)</f>
        <v>0.11949096751836605</v>
      </c>
      <c r="C10" s="8">
        <f>FISHERINV(C9)</f>
        <v>0.35353997035491214</v>
      </c>
    </row>
  </sheetData>
  <sheetProtection sheet="1" objects="1" scenarios="1"/>
  <mergeCells count="4">
    <mergeCell ref="B6:C6"/>
    <mergeCell ref="B7:C7"/>
    <mergeCell ref="B8:C8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Sunthud Pornprasertmanit</dc:creator>
  <cp:keywords/>
  <dc:description/>
  <cp:lastModifiedBy>Sunthud</cp:lastModifiedBy>
  <dcterms:created xsi:type="dcterms:W3CDTF">2008-07-19T03:43:14Z</dcterms:created>
  <dcterms:modified xsi:type="dcterms:W3CDTF">2015-10-06T13:04:19Z</dcterms:modified>
  <cp:category/>
  <cp:version/>
  <cp:contentType/>
  <cp:contentStatus/>
</cp:coreProperties>
</file>